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ulp\Desktop\Brujula Digital\"/>
    </mc:Choice>
  </mc:AlternateContent>
  <bookViews>
    <workbookView xWindow="0" yWindow="0" windowWidth="20490" windowHeight="6825"/>
  </bookViews>
  <sheets>
    <sheet name="Calcula representación uninomin" sheetId="1" r:id="rId1"/>
    <sheet name="Cálculo diputados sin compensac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5" i="1" l="1"/>
  <c r="D105" i="1"/>
  <c r="D87" i="1"/>
  <c r="D11" i="1"/>
  <c r="D156" i="1" l="1"/>
  <c r="D141" i="1"/>
  <c r="D116" i="1"/>
  <c r="D101" i="1"/>
  <c r="D83" i="1"/>
  <c r="D68" i="1"/>
  <c r="D48" i="1"/>
  <c r="D23" i="1"/>
  <c r="D7" i="1"/>
</calcChain>
</file>

<file path=xl/sharedStrings.xml><?xml version="1.0" encoding="utf-8"?>
<sst xmlns="http://schemas.openxmlformats.org/spreadsheetml/2006/main" count="240" uniqueCount="111">
  <si>
    <t>Chuquisaca</t>
  </si>
  <si>
    <t xml:space="preserve"> 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</si>
  <si>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</si>
  <si>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</si>
  <si>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</si>
  <si>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</si>
  <si>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</si>
  <si>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</si>
  <si>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</si>
  <si>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</si>
  <si>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Sobrerepresentación rural (en la Cámara Baja)</t>
  </si>
  <si>
    <t>Sobrerepresentación rural (entre los uninominales)</t>
  </si>
  <si>
    <t>Sobrerepresentación rural sobre todo el congreso</t>
  </si>
  <si>
    <t>Circ 1</t>
  </si>
  <si>
    <t>Circ 2</t>
  </si>
  <si>
    <t>Circ 3</t>
  </si>
  <si>
    <t>Circ 4</t>
  </si>
  <si>
    <t>Circ 5</t>
  </si>
  <si>
    <t>Promedio para designar diputados</t>
  </si>
  <si>
    <t>Inscritos Sucre</t>
  </si>
  <si>
    <t>Total inscritos</t>
  </si>
  <si>
    <t>Inscritos La Paz y El Alto</t>
  </si>
  <si>
    <t>Circ 6</t>
  </si>
  <si>
    <t>Circ 7</t>
  </si>
  <si>
    <t>Circ 8</t>
  </si>
  <si>
    <t>Circ 9</t>
  </si>
  <si>
    <t>Circ 10</t>
  </si>
  <si>
    <t>Circ 11</t>
  </si>
  <si>
    <t>Circ 12</t>
  </si>
  <si>
    <t>Circ 13</t>
  </si>
  <si>
    <t>Circ 14</t>
  </si>
  <si>
    <t>Circ 15</t>
  </si>
  <si>
    <t>Circ 16</t>
  </si>
  <si>
    <t>Circ 17</t>
  </si>
  <si>
    <t>Circ 18</t>
  </si>
  <si>
    <t>Circ 19</t>
  </si>
  <si>
    <t>Las provincias deberían perder</t>
  </si>
  <si>
    <t>Circ 20</t>
  </si>
  <si>
    <t>Circ 21</t>
  </si>
  <si>
    <t>Circ 22</t>
  </si>
  <si>
    <t>Circ 23</t>
  </si>
  <si>
    <t>Circ 24</t>
  </si>
  <si>
    <t>Circ 25</t>
  </si>
  <si>
    <t>Circ 26</t>
  </si>
  <si>
    <t>Circ 27</t>
  </si>
  <si>
    <t>Circ 28</t>
  </si>
  <si>
    <t>Inscritos Oruro capital</t>
  </si>
  <si>
    <t>Inscritos Oruro provincias</t>
  </si>
  <si>
    <t>Circ 29</t>
  </si>
  <si>
    <t>Circ 30</t>
  </si>
  <si>
    <t>Circ 31</t>
  </si>
  <si>
    <t>Circ 32</t>
  </si>
  <si>
    <t>Inscritos Potosí capital</t>
  </si>
  <si>
    <t>Inscritos Potosí provincias</t>
  </si>
  <si>
    <t>Circ 33</t>
  </si>
  <si>
    <t>Circ 34</t>
  </si>
  <si>
    <t>Circ 35</t>
  </si>
  <si>
    <t>Circ 36</t>
  </si>
  <si>
    <t>Circ 37</t>
  </si>
  <si>
    <t>Circ 38</t>
  </si>
  <si>
    <t>Circ 39</t>
  </si>
  <si>
    <t>Inscritos Tarija capital</t>
  </si>
  <si>
    <t>Circ 40</t>
  </si>
  <si>
    <t>Circ 41</t>
  </si>
  <si>
    <t>Inscritos Tarija provincias</t>
  </si>
  <si>
    <t>Circ 42</t>
  </si>
  <si>
    <t>Circ 43</t>
  </si>
  <si>
    <t>Inscritos Santa Cruz capital</t>
  </si>
  <si>
    <t>Circ 44</t>
  </si>
  <si>
    <t>Circ 45</t>
  </si>
  <si>
    <t>Circ 46</t>
  </si>
  <si>
    <t>Circ 47</t>
  </si>
  <si>
    <t>Circ 48</t>
  </si>
  <si>
    <t>Circ 49</t>
  </si>
  <si>
    <t>Circ 50</t>
  </si>
  <si>
    <t>Circ 51</t>
  </si>
  <si>
    <t>Circ 52</t>
  </si>
  <si>
    <t>Circ 53</t>
  </si>
  <si>
    <t>Circ 54</t>
  </si>
  <si>
    <t>Circ 55</t>
  </si>
  <si>
    <t>Circ 56</t>
  </si>
  <si>
    <t>Circ 57</t>
  </si>
  <si>
    <t>Inscritos Trinidad</t>
  </si>
  <si>
    <t>Inscritos Beni provincias</t>
  </si>
  <si>
    <t>Inscritos Pando provincias</t>
  </si>
  <si>
    <t>Inscritos Cobija</t>
  </si>
  <si>
    <t>0,5 de diputación</t>
  </si>
  <si>
    <t>0,4 de diputación</t>
  </si>
  <si>
    <t>0,1 de diputación</t>
  </si>
  <si>
    <t>0,3 de diputación</t>
  </si>
  <si>
    <t>Circ 58</t>
  </si>
  <si>
    <t>Circ 59</t>
  </si>
  <si>
    <t>Circ 60</t>
  </si>
  <si>
    <t>Circ 61</t>
  </si>
  <si>
    <t>Circ 62</t>
  </si>
  <si>
    <t>Circ 63</t>
  </si>
  <si>
    <t>1,9 diputaciones</t>
  </si>
  <si>
    <t>Inscritos Chuq. provincias</t>
  </si>
  <si>
    <t>Inscritos La Paz provincias</t>
  </si>
  <si>
    <t>Inscritos Cochabamba capital</t>
  </si>
  <si>
    <t>Inscritos provincias Cbba</t>
  </si>
  <si>
    <t>Inscritos Santa Cruz prov</t>
  </si>
  <si>
    <t>0,9 de una diputación</t>
  </si>
  <si>
    <t xml:space="preserve">  </t>
  </si>
  <si>
    <t>0,6 de diputación</t>
  </si>
  <si>
    <t>Los datos son de las elecciones de 2019</t>
  </si>
  <si>
    <t>Sin compensación les corresponderían</t>
  </si>
  <si>
    <r>
      <t xml:space="preserve">Promedio </t>
    </r>
    <r>
      <rPr>
        <b/>
        <i/>
        <sz val="11"/>
        <color theme="1"/>
        <rFont val="Calibri"/>
        <family val="2"/>
        <scheme val="minor"/>
      </rPr>
      <t>matemático</t>
    </r>
    <r>
      <rPr>
        <b/>
        <sz val="11"/>
        <color theme="1"/>
        <rFont val="Calibri"/>
        <family val="2"/>
        <scheme val="minor"/>
      </rPr>
      <t xml:space="preserve"> para designar diputados</t>
    </r>
  </si>
  <si>
    <t>diputados</t>
  </si>
  <si>
    <t>Total nacional inscritos</t>
  </si>
  <si>
    <t xml:space="preserve">La ley le asigna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</si>
</sst>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0" fillId="2" borderId="0" xfId="0" applyFont="1" applyFill="1"/>
    <xf numFmtId="0" fontId="0" fillId="2" borderId="0" xfId="0" applyFont="1" applyFill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Fill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0" xfId="0" applyFont="1" applyAlignment="1">
      <alignment horizontal="left"/>
    </xf>
    <xf numFmtId="164" fontId="0" fillId="0" borderId="0" xfId="1" applyNumberFormat="1" applyFont="1" applyFill="1" applyAlignment="1">
      <alignment wrapText="1"/>
    </xf>
    <xf numFmtId="164" fontId="0" fillId="0" borderId="0" xfId="0" applyNumberFormat="1" applyFont="1" applyAlignment="1">
      <alignment horizontal="right"/>
    </xf>
    <xf numFmtId="0" fontId="0" fillId="0" borderId="0" xfId="0" applyFont="1" applyFill="1"/>
    <xf numFmtId="164" fontId="0" fillId="0" borderId="0" xfId="1" applyNumberFormat="1" applyFont="1" applyFill="1" applyAlignment="1">
      <alignment horizontal="right" vertical="top"/>
    </xf>
    <xf numFmtId="0" fontId="0" fillId="0" borderId="0" xfId="0" applyFont="1"/>
    <xf numFmtId="3" fontId="0" fillId="0" borderId="0" xfId="0" applyNumberFormat="1" applyFont="1"/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Border="1"/>
    <xf numFmtId="0" fontId="3" fillId="0" borderId="0" xfId="0" applyFont="1"/>
    <xf numFmtId="3" fontId="2" fillId="3" borderId="1" xfId="0" applyNumberFormat="1" applyFont="1" applyFill="1" applyBorder="1"/>
    <xf numFmtId="3" fontId="2" fillId="4" borderId="1" xfId="0" applyNumberFormat="1" applyFont="1" applyFill="1" applyBorder="1"/>
    <xf numFmtId="3" fontId="0" fillId="0" borderId="0" xfId="0" applyNumberFormat="1" applyFont="1" applyAlignment="1">
      <alignment horizontal="right"/>
    </xf>
    <xf numFmtId="165" fontId="0" fillId="0" borderId="0" xfId="0" applyNumberFormat="1" applyFont="1"/>
    <xf numFmtId="43" fontId="0" fillId="0" borderId="0" xfId="0" applyNumberFormat="1" applyFont="1"/>
    <xf numFmtId="3" fontId="0" fillId="3" borderId="1" xfId="0" applyNumberFormat="1" applyFill="1" applyBorder="1"/>
    <xf numFmtId="0" fontId="0" fillId="3" borderId="1" xfId="0" applyFill="1" applyBorder="1"/>
    <xf numFmtId="3" fontId="0" fillId="4" borderId="1" xfId="0" applyNumberFormat="1" applyFill="1" applyBorder="1"/>
    <xf numFmtId="0" fontId="2" fillId="0" borderId="0" xfId="0" applyFont="1" applyFill="1" applyAlignment="1">
      <alignment wrapText="1"/>
    </xf>
    <xf numFmtId="164" fontId="2" fillId="0" borderId="0" xfId="1" applyNumberFormat="1" applyFont="1" applyFill="1" applyAlignment="1">
      <alignment horizontal="right" vertical="top"/>
    </xf>
    <xf numFmtId="164" fontId="0" fillId="0" borderId="0" xfId="1" applyNumberFormat="1" applyFont="1" applyFill="1"/>
    <xf numFmtId="0" fontId="0" fillId="0" borderId="0" xfId="0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15"/>
  <sheetViews>
    <sheetView tabSelected="1" topLeftCell="A55" zoomScaleNormal="100" workbookViewId="0">
      <selection activeCell="G25" sqref="G25"/>
    </sheetView>
  </sheetViews>
  <sheetFormatPr baseColWidth="10" defaultRowHeight="15" x14ac:dyDescent="0.25"/>
  <cols>
    <col min="1" max="1" width="11.42578125" style="13"/>
    <col min="2" max="2" width="26" style="13" customWidth="1"/>
    <col min="3" max="3" width="22.5703125" style="13" customWidth="1"/>
    <col min="4" max="4" width="13.140625" style="5" bestFit="1" customWidth="1"/>
    <col min="5" max="17" width="11.42578125" style="13"/>
    <col min="18" max="18" width="13.140625" style="13" bestFit="1" customWidth="1"/>
    <col min="19" max="16384" width="11.42578125" style="13"/>
  </cols>
  <sheetData>
    <row r="2" spans="2:18" x14ac:dyDescent="0.25">
      <c r="B2" s="3"/>
      <c r="C2" s="3"/>
      <c r="D2" s="4"/>
    </row>
    <row r="3" spans="2:18" x14ac:dyDescent="0.25">
      <c r="B3" s="1" t="s">
        <v>0</v>
      </c>
      <c r="C3" s="1"/>
    </row>
    <row r="5" spans="2:18" x14ac:dyDescent="0.25">
      <c r="B5" s="13" t="s">
        <v>20</v>
      </c>
      <c r="D5" s="7">
        <v>370680</v>
      </c>
      <c r="R5" s="7">
        <v>370680</v>
      </c>
    </row>
    <row r="6" spans="2:18" x14ac:dyDescent="0.25">
      <c r="C6" s="11"/>
      <c r="D6" s="6"/>
    </row>
    <row r="7" spans="2:18" ht="30" x14ac:dyDescent="0.25">
      <c r="B7" s="15" t="s">
        <v>18</v>
      </c>
      <c r="C7" s="15"/>
      <c r="D7" s="12">
        <f>+D5/5</f>
        <v>74136</v>
      </c>
    </row>
    <row r="8" spans="2:18" x14ac:dyDescent="0.25">
      <c r="B8" s="16"/>
      <c r="C8" s="16"/>
    </row>
    <row r="9" spans="2:18" x14ac:dyDescent="0.25">
      <c r="B9" s="13" t="s">
        <v>19</v>
      </c>
      <c r="C9" s="13" t="s">
        <v>13</v>
      </c>
      <c r="D9" s="19">
        <v>109636</v>
      </c>
    </row>
    <row r="10" spans="2:18" x14ac:dyDescent="0.25">
      <c r="C10" s="13" t="s">
        <v>14</v>
      </c>
      <c r="D10" s="19">
        <v>106457</v>
      </c>
    </row>
    <row r="11" spans="2:18" x14ac:dyDescent="0.25">
      <c r="D11" s="21">
        <f>SUM(D9:D10)</f>
        <v>216093</v>
      </c>
      <c r="E11" s="22" t="s">
        <v>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2:18" x14ac:dyDescent="0.25">
      <c r="B12" s="13" t="s">
        <v>97</v>
      </c>
      <c r="C12" s="13" t="s">
        <v>15</v>
      </c>
      <c r="D12" s="20">
        <v>47326</v>
      </c>
    </row>
    <row r="13" spans="2:18" x14ac:dyDescent="0.25">
      <c r="C13" s="13" t="s">
        <v>16</v>
      </c>
      <c r="D13" s="20">
        <v>63067</v>
      </c>
    </row>
    <row r="14" spans="2:18" x14ac:dyDescent="0.25">
      <c r="C14" s="13" t="s">
        <v>17</v>
      </c>
      <c r="D14" s="20">
        <v>44194</v>
      </c>
    </row>
    <row r="16" spans="2:18" x14ac:dyDescent="0.25">
      <c r="B16" s="30" t="s">
        <v>36</v>
      </c>
    </row>
    <row r="17" spans="2:18" x14ac:dyDescent="0.25">
      <c r="B17" s="30"/>
      <c r="C17" s="8" t="s">
        <v>102</v>
      </c>
      <c r="D17" s="13" t="s">
        <v>1</v>
      </c>
    </row>
    <row r="18" spans="2:18" x14ac:dyDescent="0.25">
      <c r="B18" s="3"/>
      <c r="C18" s="3"/>
      <c r="D18" s="4"/>
    </row>
    <row r="19" spans="2:18" x14ac:dyDescent="0.25">
      <c r="B19" s="1" t="s">
        <v>2</v>
      </c>
      <c r="C19" s="1"/>
    </row>
    <row r="21" spans="2:18" x14ac:dyDescent="0.25">
      <c r="B21" s="13" t="s">
        <v>20</v>
      </c>
      <c r="D21" s="7">
        <v>1901914</v>
      </c>
      <c r="R21" s="7">
        <v>1901914</v>
      </c>
    </row>
    <row r="22" spans="2:18" x14ac:dyDescent="0.25">
      <c r="D22" s="7"/>
    </row>
    <row r="23" spans="2:18" ht="30" x14ac:dyDescent="0.25">
      <c r="B23" s="15" t="s">
        <v>18</v>
      </c>
      <c r="C23" s="15"/>
      <c r="D23" s="7">
        <f>D21/14</f>
        <v>135851</v>
      </c>
    </row>
    <row r="25" spans="2:18" x14ac:dyDescent="0.25">
      <c r="B25" s="8" t="s">
        <v>21</v>
      </c>
      <c r="C25" s="8" t="s">
        <v>22</v>
      </c>
      <c r="D25" s="19">
        <v>160142</v>
      </c>
    </row>
    <row r="26" spans="2:18" x14ac:dyDescent="0.25">
      <c r="B26" s="5"/>
      <c r="C26" s="8" t="s">
        <v>23</v>
      </c>
      <c r="D26" s="19">
        <v>173205</v>
      </c>
    </row>
    <row r="27" spans="2:18" x14ac:dyDescent="0.25">
      <c r="B27" s="5"/>
      <c r="C27" s="8" t="s">
        <v>24</v>
      </c>
      <c r="D27" s="19">
        <v>160946</v>
      </c>
      <c r="R27" s="13" t="s">
        <v>1</v>
      </c>
    </row>
    <row r="28" spans="2:18" x14ac:dyDescent="0.25">
      <c r="B28" s="5"/>
      <c r="C28" s="8" t="s">
        <v>25</v>
      </c>
      <c r="D28" s="19">
        <v>158798</v>
      </c>
    </row>
    <row r="29" spans="2:18" x14ac:dyDescent="0.25">
      <c r="B29" s="5"/>
      <c r="C29" s="8" t="s">
        <v>26</v>
      </c>
      <c r="D29" s="19">
        <v>189687</v>
      </c>
    </row>
    <row r="30" spans="2:18" x14ac:dyDescent="0.25">
      <c r="B30" s="5"/>
      <c r="C30" s="8" t="s">
        <v>27</v>
      </c>
      <c r="D30" s="19">
        <v>189848</v>
      </c>
    </row>
    <row r="31" spans="2:18" x14ac:dyDescent="0.25">
      <c r="B31" s="5"/>
      <c r="C31" s="8" t="s">
        <v>28</v>
      </c>
      <c r="D31" s="19">
        <v>158250</v>
      </c>
    </row>
    <row r="32" spans="2:18" x14ac:dyDescent="0.25">
      <c r="B32" s="5"/>
      <c r="C32" s="8" t="s">
        <v>29</v>
      </c>
      <c r="D32" s="19">
        <v>158675</v>
      </c>
    </row>
    <row r="33" spans="2:18" x14ac:dyDescent="0.25">
      <c r="B33" s="5"/>
      <c r="C33" s="8"/>
      <c r="D33" s="21" t="s">
        <v>1</v>
      </c>
    </row>
    <row r="34" spans="2:18" x14ac:dyDescent="0.25">
      <c r="B34" s="8" t="s">
        <v>98</v>
      </c>
      <c r="C34" s="8" t="s">
        <v>30</v>
      </c>
      <c r="D34" s="20">
        <v>78758</v>
      </c>
    </row>
    <row r="35" spans="2:18" x14ac:dyDescent="0.25">
      <c r="B35" s="5"/>
      <c r="C35" s="8" t="s">
        <v>31</v>
      </c>
      <c r="D35" s="20">
        <v>75022</v>
      </c>
    </row>
    <row r="36" spans="2:18" x14ac:dyDescent="0.25">
      <c r="B36" s="5"/>
      <c r="C36" s="8" t="s">
        <v>32</v>
      </c>
      <c r="D36" s="20">
        <v>82833</v>
      </c>
    </row>
    <row r="37" spans="2:18" x14ac:dyDescent="0.25">
      <c r="B37" s="5"/>
      <c r="C37" s="8" t="s">
        <v>33</v>
      </c>
      <c r="D37" s="20">
        <v>97948</v>
      </c>
    </row>
    <row r="38" spans="2:18" x14ac:dyDescent="0.25">
      <c r="B38" s="5"/>
      <c r="C38" s="8" t="s">
        <v>34</v>
      </c>
      <c r="D38" s="20">
        <v>112328</v>
      </c>
    </row>
    <row r="39" spans="2:18" x14ac:dyDescent="0.25">
      <c r="B39" s="5"/>
      <c r="C39" s="8" t="s">
        <v>35</v>
      </c>
      <c r="D39" s="20">
        <v>105474</v>
      </c>
    </row>
    <row r="40" spans="2:18" x14ac:dyDescent="0.25">
      <c r="B40" s="5"/>
      <c r="C40" s="5"/>
    </row>
    <row r="41" spans="2:18" x14ac:dyDescent="0.25">
      <c r="B41" s="30" t="s">
        <v>36</v>
      </c>
    </row>
    <row r="42" spans="2:18" x14ac:dyDescent="0.25">
      <c r="B42" s="30"/>
      <c r="C42" s="8" t="s">
        <v>96</v>
      </c>
      <c r="D42" s="13" t="s">
        <v>1</v>
      </c>
    </row>
    <row r="43" spans="2:18" x14ac:dyDescent="0.25">
      <c r="B43" s="4"/>
      <c r="C43" s="4"/>
      <c r="D43" s="4"/>
    </row>
    <row r="44" spans="2:18" x14ac:dyDescent="0.25">
      <c r="B44" s="1" t="s">
        <v>3</v>
      </c>
      <c r="C44" s="1"/>
    </row>
    <row r="45" spans="2:18" x14ac:dyDescent="0.25">
      <c r="D45" s="5" t="s">
        <v>1</v>
      </c>
    </row>
    <row r="46" spans="2:18" x14ac:dyDescent="0.25">
      <c r="B46" s="13" t="s">
        <v>20</v>
      </c>
      <c r="D46" s="14">
        <v>1323557</v>
      </c>
      <c r="R46" s="14">
        <v>1323557</v>
      </c>
    </row>
    <row r="47" spans="2:18" x14ac:dyDescent="0.25">
      <c r="D47" s="13"/>
    </row>
    <row r="48" spans="2:18" ht="30" x14ac:dyDescent="0.25">
      <c r="B48" s="15" t="s">
        <v>18</v>
      </c>
      <c r="D48" s="9">
        <f>D46/9</f>
        <v>147061.88888888888</v>
      </c>
    </row>
    <row r="49" spans="2:4" x14ac:dyDescent="0.25">
      <c r="D49" s="13"/>
    </row>
    <row r="50" spans="2:4" x14ac:dyDescent="0.25">
      <c r="B50" s="13" t="s">
        <v>99</v>
      </c>
      <c r="C50" s="13" t="s">
        <v>37</v>
      </c>
      <c r="D50" s="19">
        <v>176441</v>
      </c>
    </row>
    <row r="51" spans="2:4" x14ac:dyDescent="0.25">
      <c r="C51" s="13" t="s">
        <v>38</v>
      </c>
      <c r="D51" s="19">
        <v>162223</v>
      </c>
    </row>
    <row r="52" spans="2:4" x14ac:dyDescent="0.25">
      <c r="C52" s="13" t="s">
        <v>39</v>
      </c>
      <c r="D52" s="19">
        <v>183358</v>
      </c>
    </row>
    <row r="53" spans="2:4" x14ac:dyDescent="0.25">
      <c r="D53" s="21" t="s">
        <v>103</v>
      </c>
    </row>
    <row r="54" spans="2:4" x14ac:dyDescent="0.25">
      <c r="B54" s="13" t="s">
        <v>100</v>
      </c>
      <c r="C54" s="13" t="s">
        <v>40</v>
      </c>
      <c r="D54" s="20">
        <v>152436</v>
      </c>
    </row>
    <row r="55" spans="2:4" x14ac:dyDescent="0.25">
      <c r="C55" s="13" t="s">
        <v>41</v>
      </c>
      <c r="D55" s="20">
        <v>137921</v>
      </c>
    </row>
    <row r="56" spans="2:4" x14ac:dyDescent="0.25">
      <c r="C56" s="13" t="s">
        <v>42</v>
      </c>
      <c r="D56" s="20">
        <v>92870</v>
      </c>
    </row>
    <row r="57" spans="2:4" x14ac:dyDescent="0.25">
      <c r="C57" s="13" t="s">
        <v>43</v>
      </c>
      <c r="D57" s="20">
        <v>128686</v>
      </c>
    </row>
    <row r="58" spans="2:4" x14ac:dyDescent="0.25">
      <c r="C58" s="13" t="s">
        <v>44</v>
      </c>
      <c r="D58" s="20">
        <v>132084</v>
      </c>
    </row>
    <row r="59" spans="2:4" x14ac:dyDescent="0.25">
      <c r="C59" s="13" t="s">
        <v>45</v>
      </c>
      <c r="D59" s="20">
        <v>157538</v>
      </c>
    </row>
    <row r="61" spans="2:4" x14ac:dyDescent="0.25">
      <c r="B61" s="30" t="s">
        <v>36</v>
      </c>
    </row>
    <row r="62" spans="2:4" x14ac:dyDescent="0.25">
      <c r="B62" s="30"/>
      <c r="C62" s="8" t="s">
        <v>86</v>
      </c>
      <c r="D62" s="13" t="s">
        <v>1</v>
      </c>
    </row>
    <row r="63" spans="2:4" x14ac:dyDescent="0.25">
      <c r="B63" s="3" t="s">
        <v>1</v>
      </c>
      <c r="C63" s="3"/>
      <c r="D63" s="4"/>
    </row>
    <row r="64" spans="2:4" x14ac:dyDescent="0.25">
      <c r="B64" s="1" t="s">
        <v>4</v>
      </c>
      <c r="C64" s="1"/>
      <c r="D64" s="5" t="s">
        <v>1</v>
      </c>
    </row>
    <row r="65" spans="2:18" x14ac:dyDescent="0.25">
      <c r="D65" s="5" t="s">
        <v>1</v>
      </c>
    </row>
    <row r="66" spans="2:18" x14ac:dyDescent="0.25">
      <c r="B66" s="13" t="s">
        <v>20</v>
      </c>
      <c r="D66" s="14">
        <v>334455</v>
      </c>
      <c r="R66" s="14">
        <v>334455</v>
      </c>
    </row>
    <row r="67" spans="2:18" x14ac:dyDescent="0.25">
      <c r="D67" s="5" t="s">
        <v>1</v>
      </c>
    </row>
    <row r="68" spans="2:18" ht="30" x14ac:dyDescent="0.25">
      <c r="B68" s="15" t="s">
        <v>18</v>
      </c>
      <c r="D68" s="9">
        <f>+D66/4</f>
        <v>83613.75</v>
      </c>
    </row>
    <row r="70" spans="2:18" x14ac:dyDescent="0.25">
      <c r="B70" s="13" t="s">
        <v>46</v>
      </c>
      <c r="C70" s="13" t="s">
        <v>48</v>
      </c>
      <c r="D70" s="19">
        <v>106226</v>
      </c>
    </row>
    <row r="71" spans="2:18" x14ac:dyDescent="0.25">
      <c r="C71" s="13" t="s">
        <v>49</v>
      </c>
      <c r="D71" s="19">
        <v>113522</v>
      </c>
    </row>
    <row r="72" spans="2:18" x14ac:dyDescent="0.25">
      <c r="D72" s="21" t="s">
        <v>1</v>
      </c>
    </row>
    <row r="73" spans="2:18" x14ac:dyDescent="0.25">
      <c r="B73" s="13" t="s">
        <v>47</v>
      </c>
      <c r="C73" s="13" t="s">
        <v>50</v>
      </c>
      <c r="D73" s="20">
        <v>61195</v>
      </c>
    </row>
    <row r="74" spans="2:18" x14ac:dyDescent="0.25">
      <c r="C74" s="13" t="s">
        <v>51</v>
      </c>
      <c r="D74" s="20">
        <v>53512</v>
      </c>
    </row>
    <row r="76" spans="2:18" x14ac:dyDescent="0.25">
      <c r="B76" s="30" t="s">
        <v>36</v>
      </c>
    </row>
    <row r="77" spans="2:18" x14ac:dyDescent="0.25">
      <c r="B77" s="30"/>
      <c r="C77" s="8" t="s">
        <v>104</v>
      </c>
      <c r="D77" s="13" t="s">
        <v>1</v>
      </c>
    </row>
    <row r="78" spans="2:18" x14ac:dyDescent="0.25">
      <c r="B78" s="3"/>
      <c r="C78" s="3"/>
      <c r="D78" s="4"/>
    </row>
    <row r="79" spans="2:18" x14ac:dyDescent="0.25">
      <c r="B79" s="1" t="s">
        <v>5</v>
      </c>
      <c r="C79" s="1"/>
    </row>
    <row r="80" spans="2:18" x14ac:dyDescent="0.25">
      <c r="D80" s="5" t="s">
        <v>1</v>
      </c>
    </row>
    <row r="81" spans="2:18" x14ac:dyDescent="0.25">
      <c r="B81" s="13" t="s">
        <v>20</v>
      </c>
      <c r="D81" s="7">
        <v>452047</v>
      </c>
      <c r="R81" s="7">
        <v>452047</v>
      </c>
    </row>
    <row r="82" spans="2:18" x14ac:dyDescent="0.25">
      <c r="D82" s="5" t="s">
        <v>1</v>
      </c>
    </row>
    <row r="83" spans="2:18" ht="30" x14ac:dyDescent="0.25">
      <c r="B83" s="15" t="s">
        <v>18</v>
      </c>
      <c r="D83" s="7">
        <f>+D81/7</f>
        <v>64578.142857142855</v>
      </c>
    </row>
    <row r="84" spans="2:18" x14ac:dyDescent="0.25">
      <c r="D84" s="5" t="s">
        <v>1</v>
      </c>
    </row>
    <row r="85" spans="2:18" x14ac:dyDescent="0.25">
      <c r="B85" s="13" t="s">
        <v>52</v>
      </c>
      <c r="C85" s="13" t="s">
        <v>54</v>
      </c>
      <c r="D85" s="24">
        <v>90251</v>
      </c>
    </row>
    <row r="86" spans="2:18" x14ac:dyDescent="0.25">
      <c r="C86" s="13" t="s">
        <v>55</v>
      </c>
      <c r="D86" s="25">
        <v>71606</v>
      </c>
    </row>
    <row r="87" spans="2:18" x14ac:dyDescent="0.25">
      <c r="D87" s="21">
        <f>SUM(D85:D86)</f>
        <v>161857</v>
      </c>
    </row>
    <row r="88" spans="2:18" x14ac:dyDescent="0.25">
      <c r="B88" s="13" t="s">
        <v>53</v>
      </c>
      <c r="C88" s="13" t="s">
        <v>56</v>
      </c>
      <c r="D88" s="26">
        <v>45474</v>
      </c>
    </row>
    <row r="89" spans="2:18" x14ac:dyDescent="0.25">
      <c r="C89" s="13" t="s">
        <v>57</v>
      </c>
      <c r="D89" s="26">
        <v>58322</v>
      </c>
    </row>
    <row r="90" spans="2:18" x14ac:dyDescent="0.25">
      <c r="C90" s="13" t="s">
        <v>58</v>
      </c>
      <c r="D90" s="26">
        <v>65576</v>
      </c>
    </row>
    <row r="91" spans="2:18" x14ac:dyDescent="0.25">
      <c r="C91" s="13" t="s">
        <v>59</v>
      </c>
      <c r="D91" s="26">
        <v>61146</v>
      </c>
    </row>
    <row r="92" spans="2:18" x14ac:dyDescent="0.25">
      <c r="C92" s="13" t="s">
        <v>60</v>
      </c>
      <c r="D92" s="26">
        <v>59672</v>
      </c>
    </row>
    <row r="94" spans="2:18" x14ac:dyDescent="0.25">
      <c r="B94" s="30" t="s">
        <v>36</v>
      </c>
    </row>
    <row r="95" spans="2:18" x14ac:dyDescent="0.25">
      <c r="B95" s="30"/>
      <c r="C95" s="8" t="s">
        <v>86</v>
      </c>
      <c r="D95" s="13" t="s">
        <v>1</v>
      </c>
    </row>
    <row r="96" spans="2:18" x14ac:dyDescent="0.25">
      <c r="B96" s="3"/>
      <c r="C96" s="3"/>
      <c r="D96" s="4"/>
    </row>
    <row r="97" spans="2:18" x14ac:dyDescent="0.25">
      <c r="B97" s="1" t="s">
        <v>6</v>
      </c>
    </row>
    <row r="99" spans="2:18" x14ac:dyDescent="0.25">
      <c r="B99" s="13" t="s">
        <v>20</v>
      </c>
      <c r="D99" s="2">
        <v>374507</v>
      </c>
      <c r="R99" s="2">
        <v>374507</v>
      </c>
    </row>
    <row r="100" spans="2:18" x14ac:dyDescent="0.25">
      <c r="B100" s="11"/>
      <c r="D100" s="2"/>
    </row>
    <row r="101" spans="2:18" ht="30" x14ac:dyDescent="0.25">
      <c r="B101" s="15" t="s">
        <v>18</v>
      </c>
      <c r="D101" s="12">
        <f>D99/4</f>
        <v>93626.75</v>
      </c>
    </row>
    <row r="103" spans="2:18" x14ac:dyDescent="0.25">
      <c r="B103" s="13" t="s">
        <v>61</v>
      </c>
      <c r="C103" s="13" t="s">
        <v>62</v>
      </c>
      <c r="D103" s="24">
        <v>105615</v>
      </c>
    </row>
    <row r="104" spans="2:18" x14ac:dyDescent="0.25">
      <c r="C104" s="13" t="s">
        <v>63</v>
      </c>
      <c r="D104" s="24">
        <v>94050</v>
      </c>
    </row>
    <row r="105" spans="2:18" x14ac:dyDescent="0.25">
      <c r="D105" s="21">
        <f>SUM(D103:D104)</f>
        <v>199665</v>
      </c>
    </row>
    <row r="106" spans="2:18" x14ac:dyDescent="0.25">
      <c r="B106" s="13" t="s">
        <v>64</v>
      </c>
      <c r="C106" s="13" t="s">
        <v>65</v>
      </c>
      <c r="D106" s="26">
        <v>77083</v>
      </c>
    </row>
    <row r="107" spans="2:18" x14ac:dyDescent="0.25">
      <c r="C107" s="13" t="s">
        <v>66</v>
      </c>
      <c r="D107" s="26">
        <v>97759</v>
      </c>
    </row>
    <row r="109" spans="2:18" x14ac:dyDescent="0.25">
      <c r="B109" s="30" t="s">
        <v>36</v>
      </c>
    </row>
    <row r="110" spans="2:18" x14ac:dyDescent="0.25">
      <c r="B110" s="30"/>
      <c r="C110" s="8" t="s">
        <v>88</v>
      </c>
      <c r="D110" s="13" t="s">
        <v>1</v>
      </c>
    </row>
    <row r="111" spans="2:18" x14ac:dyDescent="0.25">
      <c r="B111" s="3"/>
      <c r="C111" s="3"/>
      <c r="D111" s="4"/>
    </row>
    <row r="112" spans="2:18" x14ac:dyDescent="0.25">
      <c r="B112" s="1" t="s">
        <v>7</v>
      </c>
      <c r="C112" s="1"/>
    </row>
    <row r="113" spans="2:18" x14ac:dyDescent="0.25">
      <c r="D113" s="5" t="s">
        <v>1</v>
      </c>
    </row>
    <row r="114" spans="2:18" x14ac:dyDescent="0.25">
      <c r="B114" s="13" t="s">
        <v>20</v>
      </c>
      <c r="D114" s="7">
        <v>1852349</v>
      </c>
      <c r="R114" s="7">
        <v>1852349</v>
      </c>
    </row>
    <row r="115" spans="2:18" x14ac:dyDescent="0.25">
      <c r="D115" s="5" t="s">
        <v>1</v>
      </c>
    </row>
    <row r="116" spans="2:18" ht="30" x14ac:dyDescent="0.25">
      <c r="B116" s="15" t="s">
        <v>18</v>
      </c>
      <c r="C116" s="12" t="s">
        <v>1</v>
      </c>
      <c r="D116" s="10">
        <f>D114/14</f>
        <v>132310.64285714287</v>
      </c>
    </row>
    <row r="117" spans="2:18" x14ac:dyDescent="0.25">
      <c r="D117" s="5" t="s">
        <v>1</v>
      </c>
    </row>
    <row r="118" spans="2:18" x14ac:dyDescent="0.25">
      <c r="B118" s="13" t="s">
        <v>67</v>
      </c>
      <c r="C118" s="13" t="s">
        <v>68</v>
      </c>
      <c r="D118" s="24">
        <v>138564</v>
      </c>
    </row>
    <row r="119" spans="2:18" x14ac:dyDescent="0.25">
      <c r="C119" s="13" t="s">
        <v>69</v>
      </c>
      <c r="D119" s="24">
        <v>142337</v>
      </c>
    </row>
    <row r="120" spans="2:18" x14ac:dyDescent="0.25">
      <c r="C120" s="13" t="s">
        <v>70</v>
      </c>
      <c r="D120" s="24">
        <v>139199</v>
      </c>
    </row>
    <row r="121" spans="2:18" x14ac:dyDescent="0.25">
      <c r="C121" s="13" t="s">
        <v>71</v>
      </c>
      <c r="D121" s="24">
        <v>136655</v>
      </c>
    </row>
    <row r="122" spans="2:18" x14ac:dyDescent="0.25">
      <c r="C122" s="13" t="s">
        <v>72</v>
      </c>
      <c r="D122" s="24">
        <v>137398</v>
      </c>
    </row>
    <row r="123" spans="2:18" x14ac:dyDescent="0.25">
      <c r="C123" s="13" t="s">
        <v>73</v>
      </c>
      <c r="D123" s="24">
        <v>135028</v>
      </c>
    </row>
    <row r="124" spans="2:18" x14ac:dyDescent="0.25">
      <c r="C124" s="13" t="s">
        <v>74</v>
      </c>
      <c r="D124" s="24">
        <v>138659</v>
      </c>
    </row>
    <row r="125" spans="2:18" x14ac:dyDescent="0.25">
      <c r="C125" s="13" t="s">
        <v>75</v>
      </c>
      <c r="D125" s="24">
        <v>149901</v>
      </c>
    </row>
    <row r="126" spans="2:18" x14ac:dyDescent="0.25">
      <c r="D126" s="21" t="s">
        <v>1</v>
      </c>
    </row>
    <row r="127" spans="2:18" x14ac:dyDescent="0.25">
      <c r="B127" s="13" t="s">
        <v>101</v>
      </c>
      <c r="C127" s="13" t="s">
        <v>76</v>
      </c>
      <c r="D127" s="26">
        <v>132366</v>
      </c>
    </row>
    <row r="128" spans="2:18" x14ac:dyDescent="0.25">
      <c r="B128" s="13" t="s">
        <v>1</v>
      </c>
      <c r="C128" s="13" t="s">
        <v>77</v>
      </c>
      <c r="D128" s="26">
        <v>100226</v>
      </c>
    </row>
    <row r="129" spans="2:18" x14ac:dyDescent="0.25">
      <c r="B129" s="13" t="s">
        <v>1</v>
      </c>
      <c r="C129" s="13" t="s">
        <v>78</v>
      </c>
      <c r="D129" s="26">
        <v>108052</v>
      </c>
    </row>
    <row r="130" spans="2:18" x14ac:dyDescent="0.25">
      <c r="C130" s="13" t="s">
        <v>79</v>
      </c>
      <c r="D130" s="26">
        <v>130908</v>
      </c>
    </row>
    <row r="131" spans="2:18" x14ac:dyDescent="0.25">
      <c r="C131" s="13" t="s">
        <v>80</v>
      </c>
      <c r="D131" s="26">
        <v>113476</v>
      </c>
    </row>
    <row r="132" spans="2:18" x14ac:dyDescent="0.25">
      <c r="C132" s="13" t="s">
        <v>81</v>
      </c>
      <c r="D132" s="26">
        <v>149580</v>
      </c>
    </row>
    <row r="134" spans="2:18" x14ac:dyDescent="0.25">
      <c r="B134" s="30" t="s">
        <v>36</v>
      </c>
    </row>
    <row r="135" spans="2:18" x14ac:dyDescent="0.25">
      <c r="B135" s="30"/>
      <c r="C135" s="8" t="s">
        <v>87</v>
      </c>
      <c r="D135" s="13" t="s">
        <v>1</v>
      </c>
    </row>
    <row r="136" spans="2:18" x14ac:dyDescent="0.25">
      <c r="B136" s="3"/>
      <c r="C136" s="3"/>
      <c r="D136" s="4"/>
    </row>
    <row r="137" spans="2:18" x14ac:dyDescent="0.25">
      <c r="B137" s="1" t="s">
        <v>8</v>
      </c>
      <c r="C137" s="1"/>
    </row>
    <row r="138" spans="2:18" x14ac:dyDescent="0.25">
      <c r="D138" s="5" t="s">
        <v>1</v>
      </c>
    </row>
    <row r="139" spans="2:18" x14ac:dyDescent="0.25">
      <c r="B139" s="13" t="s">
        <v>20</v>
      </c>
      <c r="D139" s="7">
        <v>253290</v>
      </c>
      <c r="R139" s="7">
        <v>253290</v>
      </c>
    </row>
    <row r="140" spans="2:18" x14ac:dyDescent="0.25">
      <c r="D140" s="5" t="s">
        <v>1</v>
      </c>
    </row>
    <row r="141" spans="2:18" ht="30" x14ac:dyDescent="0.25">
      <c r="B141" s="15" t="s">
        <v>18</v>
      </c>
      <c r="D141" s="10">
        <f>D139/4</f>
        <v>63322.5</v>
      </c>
    </row>
    <row r="143" spans="2:18" x14ac:dyDescent="0.25">
      <c r="B143" s="13" t="s">
        <v>82</v>
      </c>
      <c r="C143" s="13" t="s">
        <v>90</v>
      </c>
      <c r="D143" s="24">
        <v>85272</v>
      </c>
      <c r="E143" s="23" t="s">
        <v>1</v>
      </c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5" spans="2:18" x14ac:dyDescent="0.25">
      <c r="B145" s="13" t="s">
        <v>83</v>
      </c>
      <c r="C145" s="13" t="s">
        <v>91</v>
      </c>
      <c r="D145" s="26">
        <v>44914</v>
      </c>
    </row>
    <row r="146" spans="2:18" x14ac:dyDescent="0.25">
      <c r="C146" s="13" t="s">
        <v>92</v>
      </c>
      <c r="D146" s="26">
        <v>69328</v>
      </c>
    </row>
    <row r="147" spans="2:18" x14ac:dyDescent="0.25">
      <c r="C147" s="17" t="s">
        <v>93</v>
      </c>
      <c r="D147" s="26">
        <v>53776</v>
      </c>
    </row>
    <row r="149" spans="2:18" x14ac:dyDescent="0.25">
      <c r="B149" s="30" t="s">
        <v>36</v>
      </c>
    </row>
    <row r="150" spans="2:18" x14ac:dyDescent="0.25">
      <c r="B150" s="30"/>
      <c r="C150" s="8" t="s">
        <v>89</v>
      </c>
      <c r="D150" s="13" t="s">
        <v>1</v>
      </c>
    </row>
    <row r="151" spans="2:18" x14ac:dyDescent="0.25">
      <c r="B151" s="3"/>
      <c r="C151" s="3"/>
      <c r="D151" s="4"/>
    </row>
    <row r="152" spans="2:18" x14ac:dyDescent="0.25">
      <c r="B152" s="1" t="s">
        <v>9</v>
      </c>
      <c r="C152" s="1"/>
    </row>
    <row r="154" spans="2:18" x14ac:dyDescent="0.25">
      <c r="B154" s="13" t="s">
        <v>20</v>
      </c>
      <c r="D154" s="7">
        <v>69934</v>
      </c>
      <c r="R154" s="7">
        <v>69934</v>
      </c>
    </row>
    <row r="155" spans="2:18" x14ac:dyDescent="0.25">
      <c r="D155" s="5" t="s">
        <v>1</v>
      </c>
    </row>
    <row r="156" spans="2:18" ht="30" x14ac:dyDescent="0.25">
      <c r="B156" s="15" t="s">
        <v>18</v>
      </c>
      <c r="D156" s="10">
        <f>D154/2</f>
        <v>34967</v>
      </c>
    </row>
    <row r="157" spans="2:18" x14ac:dyDescent="0.25">
      <c r="B157" s="13" t="s">
        <v>1</v>
      </c>
    </row>
    <row r="158" spans="2:18" x14ac:dyDescent="0.25">
      <c r="B158" s="13" t="s">
        <v>85</v>
      </c>
      <c r="C158" s="13" t="s">
        <v>94</v>
      </c>
      <c r="D158" s="24">
        <v>45728</v>
      </c>
      <c r="E158" s="22" t="s">
        <v>1</v>
      </c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</row>
    <row r="160" spans="2:18" x14ac:dyDescent="0.25">
      <c r="B160" s="13" t="s">
        <v>84</v>
      </c>
      <c r="C160" s="13" t="s">
        <v>95</v>
      </c>
      <c r="D160" s="26">
        <v>24206</v>
      </c>
    </row>
    <row r="162" spans="2:18" x14ac:dyDescent="0.25">
      <c r="B162" s="30" t="s">
        <v>36</v>
      </c>
    </row>
    <row r="163" spans="2:18" x14ac:dyDescent="0.25">
      <c r="B163" s="30"/>
      <c r="C163" s="8" t="s">
        <v>89</v>
      </c>
    </row>
    <row r="164" spans="2:18" x14ac:dyDescent="0.25">
      <c r="B164" s="3"/>
      <c r="C164" s="3"/>
      <c r="D164" s="4"/>
    </row>
    <row r="165" spans="2:18" x14ac:dyDescent="0.25">
      <c r="B165" s="13" t="s">
        <v>109</v>
      </c>
      <c r="D165" s="2">
        <f>SUM(R3:R163)</f>
        <v>6932733</v>
      </c>
    </row>
    <row r="166" spans="2:18" s="11" customFormat="1" x14ac:dyDescent="0.25">
      <c r="D166" s="6"/>
      <c r="R166" s="29"/>
    </row>
    <row r="167" spans="2:18" x14ac:dyDescent="0.25">
      <c r="B167" s="18" t="s">
        <v>105</v>
      </c>
    </row>
    <row r="213" spans="4:4" x14ac:dyDescent="0.25">
      <c r="D213" s="5" t="s">
        <v>10</v>
      </c>
    </row>
    <row r="214" spans="4:4" x14ac:dyDescent="0.25">
      <c r="D214" s="5" t="s">
        <v>11</v>
      </c>
    </row>
    <row r="215" spans="4:4" x14ac:dyDescent="0.25">
      <c r="D215" s="5" t="s">
        <v>12</v>
      </c>
    </row>
  </sheetData>
  <mergeCells count="9">
    <mergeCell ref="B134:B135"/>
    <mergeCell ref="B149:B150"/>
    <mergeCell ref="B162:B163"/>
    <mergeCell ref="B16:B17"/>
    <mergeCell ref="B41:B42"/>
    <mergeCell ref="B61:B62"/>
    <mergeCell ref="B76:B77"/>
    <mergeCell ref="B94:B95"/>
    <mergeCell ref="B109:B110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88"/>
  <sheetViews>
    <sheetView workbookViewId="0">
      <selection activeCell="B86" sqref="B86"/>
    </sheetView>
  </sheetViews>
  <sheetFormatPr baseColWidth="10" defaultRowHeight="15" x14ac:dyDescent="0.25"/>
  <cols>
    <col min="1" max="1" width="11.42578125" style="13"/>
    <col min="2" max="2" width="26" style="13" customWidth="1"/>
    <col min="3" max="3" width="22.5703125" style="13" customWidth="1"/>
    <col min="4" max="4" width="13.140625" style="5" bestFit="1" customWidth="1"/>
    <col min="5" max="16384" width="11.42578125" style="13"/>
  </cols>
  <sheetData>
    <row r="3" spans="2:5" ht="30" x14ac:dyDescent="0.25">
      <c r="B3" s="27" t="s">
        <v>107</v>
      </c>
      <c r="C3" s="27"/>
      <c r="D3" s="28">
        <v>53329</v>
      </c>
    </row>
    <row r="6" spans="2:5" x14ac:dyDescent="0.25">
      <c r="B6" s="3"/>
      <c r="C6" s="3"/>
      <c r="D6" s="4"/>
    </row>
    <row r="7" spans="2:5" x14ac:dyDescent="0.25">
      <c r="B7" s="1" t="s">
        <v>0</v>
      </c>
      <c r="C7" s="1"/>
    </row>
    <row r="9" spans="2:5" x14ac:dyDescent="0.25">
      <c r="B9" s="13" t="s">
        <v>20</v>
      </c>
      <c r="D9" s="7">
        <v>370680</v>
      </c>
    </row>
    <row r="10" spans="2:5" x14ac:dyDescent="0.25">
      <c r="C10" s="11"/>
      <c r="D10" s="6"/>
    </row>
    <row r="11" spans="2:5" x14ac:dyDescent="0.25">
      <c r="B11" s="30" t="s">
        <v>106</v>
      </c>
      <c r="C11" s="13">
        <v>7</v>
      </c>
      <c r="D11" s="13" t="s">
        <v>108</v>
      </c>
    </row>
    <row r="12" spans="2:5" x14ac:dyDescent="0.25">
      <c r="B12" s="30"/>
      <c r="C12" s="13" t="s">
        <v>1</v>
      </c>
      <c r="D12" s="13"/>
    </row>
    <row r="13" spans="2:5" x14ac:dyDescent="0.25">
      <c r="D13" s="21" t="s">
        <v>1</v>
      </c>
      <c r="E13" s="22" t="s">
        <v>1</v>
      </c>
    </row>
    <row r="14" spans="2:5" x14ac:dyDescent="0.25">
      <c r="B14" s="13" t="s">
        <v>110</v>
      </c>
      <c r="C14" s="13">
        <v>10</v>
      </c>
      <c r="D14" s="13" t="s">
        <v>108</v>
      </c>
    </row>
    <row r="15" spans="2:5" x14ac:dyDescent="0.25">
      <c r="B15" s="3"/>
      <c r="C15" s="3"/>
      <c r="D15" s="4"/>
    </row>
    <row r="16" spans="2:5" x14ac:dyDescent="0.25">
      <c r="B16" s="1" t="s">
        <v>2</v>
      </c>
      <c r="C16" s="1"/>
    </row>
    <row r="18" spans="2:4" x14ac:dyDescent="0.25">
      <c r="B18" s="13" t="s">
        <v>20</v>
      </c>
      <c r="D18" s="7">
        <v>1901914</v>
      </c>
    </row>
    <row r="19" spans="2:4" x14ac:dyDescent="0.25">
      <c r="C19" s="11"/>
      <c r="D19" s="6"/>
    </row>
    <row r="20" spans="2:4" ht="15" customHeight="1" x14ac:dyDescent="0.25">
      <c r="B20" s="30" t="s">
        <v>106</v>
      </c>
      <c r="C20" s="13">
        <v>36</v>
      </c>
      <c r="D20" s="13" t="s">
        <v>108</v>
      </c>
    </row>
    <row r="21" spans="2:4" ht="15" customHeight="1" x14ac:dyDescent="0.25">
      <c r="B21" s="30"/>
      <c r="C21" s="13" t="s">
        <v>1</v>
      </c>
      <c r="D21" s="13"/>
    </row>
    <row r="22" spans="2:4" x14ac:dyDescent="0.25">
      <c r="D22" s="21" t="s">
        <v>1</v>
      </c>
    </row>
    <row r="23" spans="2:4" x14ac:dyDescent="0.25">
      <c r="B23" s="13" t="s">
        <v>110</v>
      </c>
      <c r="C23" s="13">
        <v>29</v>
      </c>
      <c r="D23" s="13" t="s">
        <v>108</v>
      </c>
    </row>
    <row r="24" spans="2:4" x14ac:dyDescent="0.25">
      <c r="B24" s="3"/>
      <c r="C24" s="3"/>
      <c r="D24" s="4"/>
    </row>
    <row r="25" spans="2:4" x14ac:dyDescent="0.25">
      <c r="B25" s="1" t="s">
        <v>3</v>
      </c>
      <c r="C25" s="1"/>
    </row>
    <row r="27" spans="2:4" x14ac:dyDescent="0.25">
      <c r="B27" s="13" t="s">
        <v>20</v>
      </c>
      <c r="D27" s="14">
        <v>1323557</v>
      </c>
    </row>
    <row r="28" spans="2:4" x14ac:dyDescent="0.25">
      <c r="C28" s="11"/>
      <c r="D28" s="6"/>
    </row>
    <row r="29" spans="2:4" ht="15" customHeight="1" x14ac:dyDescent="0.25">
      <c r="B29" s="30" t="s">
        <v>106</v>
      </c>
      <c r="C29" s="13">
        <v>25</v>
      </c>
      <c r="D29" s="13" t="s">
        <v>108</v>
      </c>
    </row>
    <row r="30" spans="2:4" x14ac:dyDescent="0.25">
      <c r="B30" s="30"/>
      <c r="C30" s="13" t="s">
        <v>1</v>
      </c>
      <c r="D30" s="13"/>
    </row>
    <row r="31" spans="2:4" x14ac:dyDescent="0.25">
      <c r="D31" s="21" t="s">
        <v>1</v>
      </c>
    </row>
    <row r="32" spans="2:4" ht="15" customHeight="1" x14ac:dyDescent="0.25">
      <c r="B32" s="13" t="s">
        <v>110</v>
      </c>
      <c r="C32" s="13">
        <v>19</v>
      </c>
      <c r="D32" s="13" t="s">
        <v>108</v>
      </c>
    </row>
    <row r="33" spans="2:4" x14ac:dyDescent="0.25">
      <c r="B33" s="3"/>
      <c r="C33" s="3"/>
      <c r="D33" s="4"/>
    </row>
    <row r="34" spans="2:4" ht="15" customHeight="1" x14ac:dyDescent="0.25">
      <c r="B34" s="1" t="s">
        <v>4</v>
      </c>
      <c r="C34" s="1"/>
    </row>
    <row r="36" spans="2:4" x14ac:dyDescent="0.25">
      <c r="B36" s="13" t="s">
        <v>20</v>
      </c>
      <c r="D36" s="14">
        <v>334455</v>
      </c>
    </row>
    <row r="37" spans="2:4" x14ac:dyDescent="0.25">
      <c r="C37" s="11"/>
      <c r="D37" s="6"/>
    </row>
    <row r="38" spans="2:4" ht="15" customHeight="1" x14ac:dyDescent="0.25">
      <c r="B38" s="30" t="s">
        <v>106</v>
      </c>
      <c r="C38" s="13">
        <v>6</v>
      </c>
      <c r="D38" s="13" t="s">
        <v>108</v>
      </c>
    </row>
    <row r="39" spans="2:4" x14ac:dyDescent="0.25">
      <c r="B39" s="30"/>
      <c r="C39" s="13" t="s">
        <v>1</v>
      </c>
      <c r="D39" s="13"/>
    </row>
    <row r="40" spans="2:4" x14ac:dyDescent="0.25">
      <c r="D40" s="21" t="s">
        <v>1</v>
      </c>
    </row>
    <row r="41" spans="2:4" x14ac:dyDescent="0.25">
      <c r="B41" s="13" t="s">
        <v>110</v>
      </c>
      <c r="C41" s="13">
        <v>9</v>
      </c>
      <c r="D41" s="13" t="s">
        <v>108</v>
      </c>
    </row>
    <row r="42" spans="2:4" x14ac:dyDescent="0.25">
      <c r="B42" s="3"/>
      <c r="C42" s="3"/>
      <c r="D42" s="4"/>
    </row>
    <row r="43" spans="2:4" ht="15" customHeight="1" x14ac:dyDescent="0.25">
      <c r="B43" s="1" t="s">
        <v>5</v>
      </c>
      <c r="C43" s="1"/>
    </row>
    <row r="45" spans="2:4" x14ac:dyDescent="0.25">
      <c r="B45" s="13" t="s">
        <v>20</v>
      </c>
      <c r="D45" s="7">
        <v>452047</v>
      </c>
    </row>
    <row r="46" spans="2:4" x14ac:dyDescent="0.25">
      <c r="C46" s="11"/>
      <c r="D46" s="6"/>
    </row>
    <row r="47" spans="2:4" ht="15" customHeight="1" x14ac:dyDescent="0.25">
      <c r="B47" s="30" t="s">
        <v>106</v>
      </c>
      <c r="C47" s="13">
        <v>8</v>
      </c>
      <c r="D47" s="13" t="s">
        <v>108</v>
      </c>
    </row>
    <row r="48" spans="2:4" x14ac:dyDescent="0.25">
      <c r="B48" s="30"/>
      <c r="C48" s="13" t="s">
        <v>1</v>
      </c>
      <c r="D48" s="13"/>
    </row>
    <row r="49" spans="2:4" x14ac:dyDescent="0.25">
      <c r="D49" s="21" t="s">
        <v>1</v>
      </c>
    </row>
    <row r="50" spans="2:4" x14ac:dyDescent="0.25">
      <c r="B50" s="13" t="s">
        <v>110</v>
      </c>
      <c r="C50" s="13">
        <v>13</v>
      </c>
      <c r="D50" s="13" t="s">
        <v>108</v>
      </c>
    </row>
    <row r="51" spans="2:4" x14ac:dyDescent="0.25">
      <c r="B51" s="3"/>
      <c r="C51" s="3"/>
      <c r="D51" s="4"/>
    </row>
    <row r="52" spans="2:4" x14ac:dyDescent="0.25">
      <c r="B52" s="1" t="s">
        <v>6</v>
      </c>
      <c r="C52" s="1"/>
    </row>
    <row r="54" spans="2:4" ht="15" customHeight="1" x14ac:dyDescent="0.25">
      <c r="B54" s="13" t="s">
        <v>20</v>
      </c>
      <c r="D54" s="2">
        <v>374507</v>
      </c>
    </row>
    <row r="55" spans="2:4" x14ac:dyDescent="0.25">
      <c r="C55" s="11"/>
      <c r="D55" s="6"/>
    </row>
    <row r="56" spans="2:4" ht="15" customHeight="1" x14ac:dyDescent="0.25">
      <c r="B56" s="30" t="s">
        <v>106</v>
      </c>
      <c r="C56" s="13">
        <v>7</v>
      </c>
      <c r="D56" s="13" t="s">
        <v>108</v>
      </c>
    </row>
    <row r="57" spans="2:4" x14ac:dyDescent="0.25">
      <c r="B57" s="30"/>
      <c r="C57" s="13" t="s">
        <v>1</v>
      </c>
      <c r="D57" s="13"/>
    </row>
    <row r="58" spans="2:4" x14ac:dyDescent="0.25">
      <c r="D58" s="21" t="s">
        <v>1</v>
      </c>
    </row>
    <row r="59" spans="2:4" x14ac:dyDescent="0.25">
      <c r="B59" s="13" t="s">
        <v>110</v>
      </c>
      <c r="C59" s="13">
        <v>9</v>
      </c>
      <c r="D59" s="13" t="s">
        <v>108</v>
      </c>
    </row>
    <row r="60" spans="2:4" ht="15" customHeight="1" x14ac:dyDescent="0.25">
      <c r="B60" s="3"/>
      <c r="C60" s="3"/>
      <c r="D60" s="4"/>
    </row>
    <row r="61" spans="2:4" x14ac:dyDescent="0.25">
      <c r="B61" s="1" t="s">
        <v>7</v>
      </c>
      <c r="C61" s="1"/>
    </row>
    <row r="63" spans="2:4" x14ac:dyDescent="0.25">
      <c r="B63" s="13" t="s">
        <v>20</v>
      </c>
      <c r="D63" s="7">
        <v>1852349</v>
      </c>
    </row>
    <row r="64" spans="2:4" x14ac:dyDescent="0.25">
      <c r="C64" s="11"/>
      <c r="D64" s="6"/>
    </row>
    <row r="65" spans="2:4" ht="15" customHeight="1" x14ac:dyDescent="0.25">
      <c r="B65" s="30" t="s">
        <v>106</v>
      </c>
      <c r="C65" s="13">
        <v>35</v>
      </c>
      <c r="D65" s="13" t="s">
        <v>108</v>
      </c>
    </row>
    <row r="66" spans="2:4" x14ac:dyDescent="0.25">
      <c r="B66" s="30"/>
      <c r="C66" s="13" t="s">
        <v>1</v>
      </c>
      <c r="D66" s="13"/>
    </row>
    <row r="67" spans="2:4" x14ac:dyDescent="0.25">
      <c r="D67" s="21" t="s">
        <v>1</v>
      </c>
    </row>
    <row r="68" spans="2:4" x14ac:dyDescent="0.25">
      <c r="B68" s="13" t="s">
        <v>110</v>
      </c>
      <c r="C68" s="13">
        <v>28</v>
      </c>
      <c r="D68" s="13" t="s">
        <v>108</v>
      </c>
    </row>
    <row r="69" spans="2:4" x14ac:dyDescent="0.25">
      <c r="B69" s="3"/>
      <c r="C69" s="3"/>
      <c r="D69" s="4"/>
    </row>
    <row r="70" spans="2:4" x14ac:dyDescent="0.25">
      <c r="B70" s="1" t="s">
        <v>8</v>
      </c>
      <c r="C70" s="1"/>
    </row>
    <row r="72" spans="2:4" x14ac:dyDescent="0.25">
      <c r="B72" s="13" t="s">
        <v>20</v>
      </c>
      <c r="D72" s="7">
        <v>253290</v>
      </c>
    </row>
    <row r="73" spans="2:4" ht="15" customHeight="1" x14ac:dyDescent="0.25">
      <c r="C73" s="11"/>
      <c r="D73" s="6"/>
    </row>
    <row r="74" spans="2:4" ht="15" customHeight="1" x14ac:dyDescent="0.25">
      <c r="B74" s="30" t="s">
        <v>106</v>
      </c>
      <c r="C74" s="13">
        <v>5</v>
      </c>
      <c r="D74" s="13" t="s">
        <v>108</v>
      </c>
    </row>
    <row r="75" spans="2:4" x14ac:dyDescent="0.25">
      <c r="B75" s="30"/>
      <c r="C75" s="13" t="s">
        <v>1</v>
      </c>
      <c r="D75" s="13"/>
    </row>
    <row r="76" spans="2:4" ht="15" customHeight="1" x14ac:dyDescent="0.25">
      <c r="D76" s="21" t="s">
        <v>1</v>
      </c>
    </row>
    <row r="77" spans="2:4" x14ac:dyDescent="0.25">
      <c r="B77" s="13" t="s">
        <v>110</v>
      </c>
      <c r="C77" s="13">
        <v>8</v>
      </c>
      <c r="D77" s="13" t="s">
        <v>108</v>
      </c>
    </row>
    <row r="78" spans="2:4" x14ac:dyDescent="0.25">
      <c r="B78" s="3"/>
      <c r="C78" s="3"/>
      <c r="D78" s="4"/>
    </row>
    <row r="79" spans="2:4" x14ac:dyDescent="0.25">
      <c r="B79" s="1" t="s">
        <v>9</v>
      </c>
      <c r="C79" s="1"/>
    </row>
    <row r="81" spans="2:4" x14ac:dyDescent="0.25">
      <c r="B81" s="13" t="s">
        <v>20</v>
      </c>
      <c r="D81" s="7">
        <v>69934</v>
      </c>
    </row>
    <row r="82" spans="2:4" x14ac:dyDescent="0.25">
      <c r="C82" s="11"/>
      <c r="D82" s="6"/>
    </row>
    <row r="83" spans="2:4" x14ac:dyDescent="0.25">
      <c r="B83" s="30" t="s">
        <v>106</v>
      </c>
      <c r="C83" s="13">
        <v>1</v>
      </c>
      <c r="D83" s="13" t="s">
        <v>108</v>
      </c>
    </row>
    <row r="84" spans="2:4" x14ac:dyDescent="0.25">
      <c r="B84" s="30"/>
      <c r="C84" s="13" t="s">
        <v>1</v>
      </c>
      <c r="D84" s="13"/>
    </row>
    <row r="85" spans="2:4" x14ac:dyDescent="0.25">
      <c r="D85" s="21" t="s">
        <v>1</v>
      </c>
    </row>
    <row r="86" spans="2:4" x14ac:dyDescent="0.25">
      <c r="B86" s="13" t="s">
        <v>110</v>
      </c>
      <c r="C86" s="13">
        <v>5</v>
      </c>
      <c r="D86" s="13" t="s">
        <v>108</v>
      </c>
    </row>
    <row r="87" spans="2:4" ht="15" customHeight="1" x14ac:dyDescent="0.25">
      <c r="B87" s="3"/>
      <c r="C87" s="3"/>
      <c r="D87" s="4"/>
    </row>
    <row r="88" spans="2:4" x14ac:dyDescent="0.25">
      <c r="C88" s="13" t="s">
        <v>1</v>
      </c>
    </row>
  </sheetData>
  <mergeCells count="9">
    <mergeCell ref="B74:B75"/>
    <mergeCell ref="B83:B84"/>
    <mergeCell ref="B11:B12"/>
    <mergeCell ref="B65:B66"/>
    <mergeCell ref="B20:B21"/>
    <mergeCell ref="B29:B30"/>
    <mergeCell ref="B38:B39"/>
    <mergeCell ref="B47:B48"/>
    <mergeCell ref="B56:B57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Calcula representación uninomin</vt:lpstr>
      <vt:lpstr>Cálculo diputados sin compensac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raulpenaranda99@yahoo.com</dc:creator>
  <cp:lastModifiedBy>raulpenaranda99@yahoo.com</cp:lastModifiedBy>
  <dcterms:created xsi:type="dcterms:W3CDTF">2020-06-10T21:32:14Z</dcterms:created>
  <dcterms:modified xsi:type="dcterms:W3CDTF">2020-06-12T02:36:33Z</dcterms:modified>
</cp:coreProperties>
</file>